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Users\Guy\Projects\אתר עוורים חדש\"/>
    </mc:Choice>
  </mc:AlternateContent>
  <xr:revisionPtr revIDLastSave="0" documentId="8_{8676338E-B2E1-4C72-A1C2-493A1A86A85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state="hidden" r:id="rId2"/>
    <sheet name="Sheet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3" l="1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4" i="3"/>
  <c r="O4" i="2"/>
  <c r="P4" i="2" s="1"/>
  <c r="O5" i="2"/>
  <c r="P5" i="2" s="1"/>
  <c r="O6" i="2"/>
  <c r="P6" i="2" s="1"/>
  <c r="O7" i="2"/>
  <c r="P7" i="2" s="1"/>
  <c r="O8" i="2"/>
  <c r="P8" i="2" s="1"/>
  <c r="O9" i="2"/>
  <c r="P9" i="2" s="1"/>
  <c r="O10" i="2"/>
  <c r="P10" i="2" s="1"/>
  <c r="O11" i="2"/>
  <c r="P11" i="2" s="1"/>
  <c r="O12" i="2"/>
  <c r="P12" i="2" s="1"/>
  <c r="O13" i="2"/>
  <c r="P13" i="2" s="1"/>
  <c r="O14" i="2"/>
  <c r="P14" i="2" s="1"/>
  <c r="O15" i="2"/>
  <c r="P15" i="2" s="1"/>
  <c r="O16" i="2"/>
  <c r="P16" i="2" s="1"/>
  <c r="O17" i="2"/>
  <c r="P17" i="2" s="1"/>
  <c r="O18" i="2"/>
  <c r="P18" i="2" s="1"/>
  <c r="O19" i="2"/>
  <c r="P19" i="2" s="1"/>
  <c r="O20" i="2"/>
  <c r="P20" i="2" s="1"/>
  <c r="O21" i="2"/>
  <c r="P21" i="2" s="1"/>
  <c r="O22" i="2"/>
  <c r="P22" i="2" s="1"/>
  <c r="O23" i="2"/>
  <c r="P23" i="2" s="1"/>
  <c r="O24" i="2"/>
  <c r="P24" i="2" s="1"/>
  <c r="O3" i="2"/>
  <c r="P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13" i="2"/>
  <c r="J13" i="2" s="1"/>
  <c r="I4" i="2"/>
  <c r="J4" i="2" s="1"/>
  <c r="I5" i="2"/>
  <c r="J5" i="2" s="1"/>
  <c r="I6" i="2"/>
  <c r="J6" i="2" s="1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3" i="2"/>
  <c r="J3" i="2" s="1"/>
  <c r="C4" i="2"/>
  <c r="D4" i="2" s="1"/>
  <c r="C5" i="2"/>
  <c r="D5" i="2" s="1"/>
  <c r="C6" i="2"/>
  <c r="D6" i="2" s="1"/>
  <c r="C7" i="2"/>
  <c r="D7" i="2" s="1"/>
  <c r="C8" i="2"/>
  <c r="D8" i="2" s="1"/>
  <c r="C9" i="2"/>
  <c r="D9" i="2" s="1"/>
  <c r="C10" i="2"/>
  <c r="D10" i="2" s="1"/>
  <c r="C11" i="2"/>
  <c r="D11" i="2" s="1"/>
  <c r="C12" i="2"/>
  <c r="D12" i="2" s="1"/>
  <c r="C13" i="2"/>
  <c r="D13" i="2" s="1"/>
  <c r="C14" i="2"/>
  <c r="D14" i="2" s="1"/>
  <c r="C15" i="2"/>
  <c r="D15" i="2" s="1"/>
  <c r="C16" i="2"/>
  <c r="D16" i="2" s="1"/>
  <c r="C17" i="2"/>
  <c r="D17" i="2" s="1"/>
  <c r="C18" i="2"/>
  <c r="D18" i="2" s="1"/>
  <c r="C19" i="2"/>
  <c r="D19" i="2" s="1"/>
  <c r="C20" i="2"/>
  <c r="D20" i="2" s="1"/>
  <c r="C21" i="2"/>
  <c r="D21" i="2" s="1"/>
  <c r="C22" i="2"/>
  <c r="D22" i="2" s="1"/>
  <c r="C23" i="2"/>
  <c r="D23" i="2" s="1"/>
  <c r="C24" i="2"/>
  <c r="D24" i="2" s="1"/>
  <c r="C25" i="2"/>
  <c r="D25" i="2" s="1"/>
  <c r="C3" i="2"/>
  <c r="D3" i="2" s="1"/>
  <c r="D1" i="2" l="1"/>
  <c r="C40" i="2" s="1"/>
  <c r="D40" i="2" s="1"/>
  <c r="P1" i="2"/>
  <c r="J1" i="2"/>
  <c r="O47" i="2" l="1"/>
  <c r="P47" i="2" s="1"/>
  <c r="O42" i="2"/>
  <c r="P42" i="2" s="1"/>
  <c r="O38" i="2"/>
  <c r="P38" i="2" s="1"/>
  <c r="O33" i="2"/>
  <c r="P33" i="2" s="1"/>
  <c r="O29" i="2"/>
  <c r="P29" i="2" s="1"/>
  <c r="O46" i="2"/>
  <c r="P46" i="2" s="1"/>
  <c r="O37" i="2"/>
  <c r="P37" i="2" s="1"/>
  <c r="O28" i="2"/>
  <c r="P28" i="2" s="1"/>
  <c r="O50" i="2"/>
  <c r="P50" i="2" s="1"/>
  <c r="O45" i="2"/>
  <c r="P45" i="2" s="1"/>
  <c r="O41" i="2"/>
  <c r="P41" i="2" s="1"/>
  <c r="O36" i="2"/>
  <c r="P36" i="2" s="1"/>
  <c r="O32" i="2"/>
  <c r="P32" i="2" s="1"/>
  <c r="O49" i="2"/>
  <c r="P49" i="2" s="1"/>
  <c r="O40" i="2"/>
  <c r="P40" i="2" s="1"/>
  <c r="O31" i="2"/>
  <c r="P31" i="2" s="1"/>
  <c r="O48" i="2"/>
  <c r="P48" i="2" s="1"/>
  <c r="O44" i="2"/>
  <c r="P44" i="2" s="1"/>
  <c r="O39" i="2"/>
  <c r="P39" i="2" s="1"/>
  <c r="O35" i="2"/>
  <c r="P35" i="2" s="1"/>
  <c r="O30" i="2"/>
  <c r="P30" i="2" s="1"/>
  <c r="O43" i="2"/>
  <c r="P43" i="2" s="1"/>
  <c r="O34" i="2"/>
  <c r="P34" i="2" s="1"/>
  <c r="I43" i="2"/>
  <c r="J43" i="2" s="1"/>
  <c r="I48" i="2"/>
  <c r="J48" i="2" s="1"/>
  <c r="I42" i="2"/>
  <c r="J42" i="2" s="1"/>
  <c r="I36" i="2"/>
  <c r="J36" i="2" s="1"/>
  <c r="I47" i="2"/>
  <c r="J47" i="2" s="1"/>
  <c r="I41" i="2"/>
  <c r="J41" i="2" s="1"/>
  <c r="I35" i="2"/>
  <c r="J35" i="2" s="1"/>
  <c r="I29" i="2"/>
  <c r="J29" i="2" s="1"/>
  <c r="I46" i="2"/>
  <c r="J46" i="2" s="1"/>
  <c r="I40" i="2"/>
  <c r="J40" i="2" s="1"/>
  <c r="I34" i="2"/>
  <c r="J34" i="2" s="1"/>
  <c r="I28" i="2"/>
  <c r="J28" i="2" s="1"/>
  <c r="I45" i="2"/>
  <c r="J45" i="2" s="1"/>
  <c r="I39" i="2"/>
  <c r="J39" i="2" s="1"/>
  <c r="I33" i="2"/>
  <c r="J33" i="2" s="1"/>
  <c r="I44" i="2"/>
  <c r="J44" i="2" s="1"/>
  <c r="I38" i="2"/>
  <c r="J38" i="2" s="1"/>
  <c r="I32" i="2"/>
  <c r="J32" i="2" s="1"/>
  <c r="I37" i="2"/>
  <c r="J37" i="2" s="1"/>
  <c r="I31" i="2"/>
  <c r="J31" i="2" s="1"/>
  <c r="I30" i="2"/>
  <c r="J30" i="2" s="1"/>
  <c r="C34" i="2"/>
  <c r="D34" i="2" s="1"/>
  <c r="C28" i="2"/>
  <c r="D28" i="2" s="1"/>
  <c r="C47" i="2"/>
  <c r="D47" i="2" s="1"/>
  <c r="C36" i="2"/>
  <c r="D36" i="2" s="1"/>
  <c r="C42" i="2"/>
  <c r="D42" i="2" s="1"/>
  <c r="C45" i="2"/>
  <c r="D45" i="2" s="1"/>
  <c r="C31" i="2"/>
  <c r="D31" i="2" s="1"/>
  <c r="C41" i="2"/>
  <c r="D41" i="2" s="1"/>
  <c r="C49" i="2"/>
  <c r="D49" i="2" s="1"/>
  <c r="C30" i="2"/>
  <c r="D30" i="2" s="1"/>
  <c r="C32" i="2"/>
  <c r="D32" i="2" s="1"/>
  <c r="C50" i="2"/>
  <c r="D50" i="2" s="1"/>
  <c r="C44" i="2"/>
  <c r="D44" i="2" s="1"/>
  <c r="C46" i="2"/>
  <c r="D46" i="2" s="1"/>
  <c r="C33" i="2"/>
  <c r="D33" i="2" s="1"/>
  <c r="C39" i="2"/>
  <c r="D39" i="2" s="1"/>
  <c r="C29" i="2"/>
  <c r="D29" i="2" s="1"/>
  <c r="C48" i="2"/>
  <c r="D48" i="2" s="1"/>
  <c r="C37" i="2"/>
  <c r="D37" i="2" s="1"/>
  <c r="C51" i="2"/>
  <c r="D51" i="2" s="1"/>
  <c r="C35" i="2"/>
  <c r="D35" i="2" s="1"/>
  <c r="C38" i="2"/>
  <c r="D38" i="2" s="1"/>
  <c r="C43" i="2"/>
  <c r="D43" i="2" s="1"/>
  <c r="P27" i="2" l="1"/>
  <c r="J27" i="2"/>
  <c r="D27" i="2"/>
  <c r="L6" i="1" l="1"/>
  <c r="O1" i="2"/>
  <c r="L4" i="1"/>
  <c r="C1" i="2"/>
  <c r="L5" i="1"/>
  <c r="I1" i="2"/>
  <c r="I1" i="3" l="1"/>
  <c r="G1" i="3"/>
  <c r="E1" i="3"/>
  <c r="H8" i="3" l="1"/>
  <c r="H14" i="3"/>
  <c r="H20" i="3"/>
  <c r="H9" i="3"/>
  <c r="H15" i="3"/>
  <c r="H21" i="3"/>
  <c r="H4" i="3"/>
  <c r="H10" i="3"/>
  <c r="H16" i="3"/>
  <c r="H22" i="3"/>
  <c r="H5" i="3"/>
  <c r="H11" i="3"/>
  <c r="H17" i="3"/>
  <c r="H23" i="3"/>
  <c r="H6" i="3"/>
  <c r="H12" i="3"/>
  <c r="H18" i="3"/>
  <c r="H24" i="3"/>
  <c r="H7" i="3"/>
  <c r="H13" i="3"/>
  <c r="H19" i="3"/>
  <c r="H3" i="3"/>
  <c r="D6" i="3"/>
  <c r="D12" i="3"/>
  <c r="D18" i="3"/>
  <c r="D24" i="3"/>
  <c r="D7" i="3"/>
  <c r="D13" i="3"/>
  <c r="D19" i="3"/>
  <c r="D3" i="3"/>
  <c r="D8" i="3"/>
  <c r="D14" i="3"/>
  <c r="D20" i="3"/>
  <c r="D9" i="3"/>
  <c r="D15" i="3"/>
  <c r="D21" i="3"/>
  <c r="D4" i="3"/>
  <c r="D10" i="3"/>
  <c r="D16" i="3"/>
  <c r="D22" i="3"/>
  <c r="D5" i="3"/>
  <c r="D11" i="3"/>
  <c r="D17" i="3"/>
  <c r="D23" i="3"/>
  <c r="F4" i="3"/>
  <c r="F10" i="3"/>
  <c r="F16" i="3"/>
  <c r="F22" i="3"/>
  <c r="F5" i="3"/>
  <c r="F11" i="3"/>
  <c r="F17" i="3"/>
  <c r="F23" i="3"/>
  <c r="F6" i="3"/>
  <c r="F12" i="3"/>
  <c r="F18" i="3"/>
  <c r="F24" i="3"/>
  <c r="F7" i="3"/>
  <c r="F13" i="3"/>
  <c r="F19" i="3"/>
  <c r="F3" i="3"/>
  <c r="F8" i="3"/>
  <c r="F14" i="3"/>
  <c r="F20" i="3"/>
  <c r="F9" i="3"/>
  <c r="F15" i="3"/>
  <c r="F21" i="3"/>
  <c r="H2" i="3" l="1"/>
  <c r="F2" i="3"/>
  <c r="D2" i="3"/>
  <c r="I2" i="3"/>
  <c r="G2" i="3"/>
  <c r="E2" i="3"/>
  <c r="L9" i="1" l="1"/>
  <c r="L10" i="1"/>
  <c r="L11" i="1"/>
</calcChain>
</file>

<file path=xl/sharedStrings.xml><?xml version="1.0" encoding="utf-8"?>
<sst xmlns="http://schemas.openxmlformats.org/spreadsheetml/2006/main" count="83" uniqueCount="69">
  <si>
    <t>פרק 1 - מילולי</t>
  </si>
  <si>
    <t>מספר שאלה</t>
  </si>
  <si>
    <t>תשובה</t>
  </si>
  <si>
    <t>פרק 2 - כמותי</t>
  </si>
  <si>
    <t>פרק 3 - אנגלית</t>
  </si>
  <si>
    <t>פרק 4 - כמותי</t>
  </si>
  <si>
    <t>חשיבה מילולית</t>
  </si>
  <si>
    <t>חשיבה כמותית</t>
  </si>
  <si>
    <t>אנגלית</t>
  </si>
  <si>
    <t>ציוני תחומים</t>
  </si>
  <si>
    <t>אומדנים לציונים הכלליים</t>
  </si>
  <si>
    <t>רב-תחומי</t>
  </si>
  <si>
    <t>דגש מילולי</t>
  </si>
  <si>
    <t>דגש כמותי</t>
  </si>
  <si>
    <t>VE</t>
  </si>
  <si>
    <t>item</t>
  </si>
  <si>
    <t>key</t>
  </si>
  <si>
    <t>ans</t>
  </si>
  <si>
    <t>score</t>
  </si>
  <si>
    <t>QU</t>
  </si>
  <si>
    <t>EN</t>
  </si>
  <si>
    <t>1_1</t>
  </si>
  <si>
    <t>2_1</t>
  </si>
  <si>
    <t>3_1</t>
  </si>
  <si>
    <t>4_1</t>
  </si>
  <si>
    <t>5_1</t>
  </si>
  <si>
    <t>6_1</t>
  </si>
  <si>
    <t>7_1</t>
  </si>
  <si>
    <t>8_1</t>
  </si>
  <si>
    <t>9_1</t>
  </si>
  <si>
    <t>10_1</t>
  </si>
  <si>
    <t>1_2</t>
  </si>
  <si>
    <t>2_2</t>
  </si>
  <si>
    <t>3_2</t>
  </si>
  <si>
    <t>4_2</t>
  </si>
  <si>
    <t>5_2</t>
  </si>
  <si>
    <t>6_2</t>
  </si>
  <si>
    <t>7_2</t>
  </si>
  <si>
    <t>8_2</t>
  </si>
  <si>
    <t>9_2</t>
  </si>
  <si>
    <t>10_2</t>
  </si>
  <si>
    <t>from</t>
  </si>
  <si>
    <t>to</t>
  </si>
  <si>
    <t>est</t>
  </si>
  <si>
    <t>248-221</t>
  </si>
  <si>
    <t>276-249</t>
  </si>
  <si>
    <t>304-277</t>
  </si>
  <si>
    <t>333-305</t>
  </si>
  <si>
    <t>361-334</t>
  </si>
  <si>
    <t>389-362</t>
  </si>
  <si>
    <t>418-390</t>
  </si>
  <si>
    <t>446-419</t>
  </si>
  <si>
    <t>474-447</t>
  </si>
  <si>
    <t>503-475</t>
  </si>
  <si>
    <t>531-504</t>
  </si>
  <si>
    <t>559-532</t>
  </si>
  <si>
    <t>587-560</t>
  </si>
  <si>
    <t>616-588</t>
  </si>
  <si>
    <t>644-617</t>
  </si>
  <si>
    <t>672-645</t>
  </si>
  <si>
    <t>701-673</t>
  </si>
  <si>
    <t>729-702</t>
  </si>
  <si>
    <t>761-730</t>
  </si>
  <si>
    <t>795-762</t>
  </si>
  <si>
    <t>rav</t>
  </si>
  <si>
    <t>ve</t>
  </si>
  <si>
    <t>qu</t>
  </si>
  <si>
    <t>ציונים אלו אינם כוללים את מטלת הכתיבה</t>
  </si>
  <si>
    <t>בטבלה שלפניכם יש למלא את מספר התשובה שנבחרה בכל אחת מהשאלות. הציונים השונים יוצגו בצד שמאל.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</si>
</sst>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177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4" xfId="0" applyBorder="1"/>
    <xf numFmtId="0" fontId="0" fillId="0" borderId="6" xfId="0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0" fillId="0" borderId="7" xfId="0" applyBorder="1"/>
    <xf numFmtId="0" fontId="0" fillId="0" borderId="8" xfId="0" applyBorder="1"/>
    <xf numFmtId="0" fontId="1" fillId="0" borderId="3" xfId="0" applyFont="1" applyBorder="1"/>
    <xf numFmtId="0" fontId="1" fillId="0" borderId="5" xfId="0" applyFont="1" applyBorder="1"/>
    <xf numFmtId="1" fontId="0" fillId="0" borderId="11" xfId="0" applyNumberFormat="1" applyBorder="1"/>
    <xf numFmtId="1" fontId="2" fillId="0" borderId="11" xfId="0" applyNumberFormat="1" applyFont="1" applyBorder="1"/>
    <xf numFmtId="1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7"/>
  <sheetViews>
    <sheetView rightToLeft="1" tabSelected="1" workbookViewId="0">
      <selection activeCell="G11" sqref="G11"/>
    </sheetView>
  </sheetViews>
  <sheetFormatPr defaultRowHeight="15" x14ac:dyDescent="0.25"/>
  <cols>
    <col min="2" max="2" width="10.85546875" bestFit="1" customWidth="1"/>
    <col min="4" max="4" width="10.85546875" bestFit="1" customWidth="1"/>
    <col min="6" max="6" width="10.85546875" bestFit="1" customWidth="1"/>
    <col min="8" max="8" width="10.85546875" bestFit="1" customWidth="1"/>
    <col min="11" max="11" width="14" customWidth="1"/>
  </cols>
  <sheetData>
    <row r="1" spans="2:12" ht="18.75" x14ac:dyDescent="0.3">
      <c r="B1" s="16" t="s">
        <v>68</v>
      </c>
    </row>
    <row r="2" spans="2:12" ht="15.75" thickBot="1" x14ac:dyDescent="0.3"/>
    <row r="3" spans="2:12" x14ac:dyDescent="0.25">
      <c r="B3" s="19" t="s">
        <v>0</v>
      </c>
      <c r="C3" s="20"/>
      <c r="D3" s="19" t="s">
        <v>3</v>
      </c>
      <c r="E3" s="20"/>
      <c r="F3" s="19" t="s">
        <v>4</v>
      </c>
      <c r="G3" s="20"/>
      <c r="H3" s="19" t="s">
        <v>5</v>
      </c>
      <c r="I3" s="20"/>
      <c r="K3" s="19" t="s">
        <v>9</v>
      </c>
      <c r="L3" s="20"/>
    </row>
    <row r="4" spans="2:12" x14ac:dyDescent="0.25">
      <c r="B4" s="8" t="s">
        <v>1</v>
      </c>
      <c r="C4" s="7" t="s">
        <v>2</v>
      </c>
      <c r="D4" s="8" t="s">
        <v>1</v>
      </c>
      <c r="E4" s="7" t="s">
        <v>2</v>
      </c>
      <c r="F4" s="8" t="s">
        <v>1</v>
      </c>
      <c r="G4" s="7" t="s">
        <v>2</v>
      </c>
      <c r="H4" s="8" t="s">
        <v>1</v>
      </c>
      <c r="I4" s="7" t="s">
        <v>2</v>
      </c>
      <c r="K4" s="11" t="s">
        <v>6</v>
      </c>
      <c r="L4" s="1">
        <f>Sheet2!D27</f>
        <v>50</v>
      </c>
    </row>
    <row r="5" spans="2:12" x14ac:dyDescent="0.25">
      <c r="B5" s="9">
        <v>1</v>
      </c>
      <c r="C5" s="1"/>
      <c r="D5" s="9">
        <v>1</v>
      </c>
      <c r="E5" s="1"/>
      <c r="F5" s="9">
        <v>1</v>
      </c>
      <c r="G5" s="1"/>
      <c r="H5" s="9">
        <v>1</v>
      </c>
      <c r="I5" s="1"/>
      <c r="K5" s="11" t="s">
        <v>7</v>
      </c>
      <c r="L5" s="1">
        <f>Sheet2!J27</f>
        <v>50</v>
      </c>
    </row>
    <row r="6" spans="2:12" ht="15.75" thickBot="1" x14ac:dyDescent="0.3">
      <c r="B6" s="9">
        <v>2</v>
      </c>
      <c r="C6" s="1"/>
      <c r="D6" s="9">
        <v>2</v>
      </c>
      <c r="E6" s="1"/>
      <c r="F6" s="9">
        <v>2</v>
      </c>
      <c r="G6" s="1"/>
      <c r="H6" s="9">
        <v>2</v>
      </c>
      <c r="I6" s="1"/>
      <c r="K6" s="12" t="s">
        <v>8</v>
      </c>
      <c r="L6" s="2">
        <f>Sheet2!P27</f>
        <v>50</v>
      </c>
    </row>
    <row r="7" spans="2:12" ht="15.75" thickBot="1" x14ac:dyDescent="0.3">
      <c r="B7" s="9">
        <v>3</v>
      </c>
      <c r="C7" s="1"/>
      <c r="D7" s="9">
        <v>3</v>
      </c>
      <c r="E7" s="1"/>
      <c r="F7" s="9">
        <v>3</v>
      </c>
      <c r="G7" s="1"/>
      <c r="H7" s="9">
        <v>3</v>
      </c>
      <c r="I7" s="1"/>
    </row>
    <row r="8" spans="2:12" x14ac:dyDescent="0.25">
      <c r="B8" s="9">
        <v>4</v>
      </c>
      <c r="C8" s="1"/>
      <c r="D8" s="9">
        <v>4</v>
      </c>
      <c r="E8" s="1"/>
      <c r="F8" s="9">
        <v>4</v>
      </c>
      <c r="G8" s="1"/>
      <c r="H8" s="9">
        <v>4</v>
      </c>
      <c r="I8" s="1"/>
      <c r="K8" s="17" t="s">
        <v>10</v>
      </c>
      <c r="L8" s="18"/>
    </row>
    <row r="9" spans="2:12" x14ac:dyDescent="0.25">
      <c r="B9" s="9">
        <v>5</v>
      </c>
      <c r="C9" s="1"/>
      <c r="D9" s="9">
        <v>5</v>
      </c>
      <c r="E9" s="1"/>
      <c r="F9" s="9">
        <v>5</v>
      </c>
      <c r="G9" s="1"/>
      <c r="H9" s="9">
        <v>5</v>
      </c>
      <c r="I9" s="1"/>
      <c r="K9" s="11" t="s">
        <v>11</v>
      </c>
      <c r="L9" s="1">
        <f ca="1">Sheet3!E2</f>
        <v>200</v>
      </c>
    </row>
    <row r="10" spans="2:12" x14ac:dyDescent="0.25">
      <c r="B10" s="9">
        <v>6</v>
      </c>
      <c r="C10" s="1"/>
      <c r="D10" s="9">
        <v>6</v>
      </c>
      <c r="E10" s="1"/>
      <c r="F10" s="9">
        <v>6</v>
      </c>
      <c r="G10" s="1"/>
      <c r="H10" s="9">
        <v>6</v>
      </c>
      <c r="I10" s="1"/>
      <c r="K10" s="11" t="s">
        <v>12</v>
      </c>
      <c r="L10" s="1">
        <f ca="1">Sheet3!G2</f>
        <v>200</v>
      </c>
    </row>
    <row r="11" spans="2:12" ht="15.75" thickBot="1" x14ac:dyDescent="0.3">
      <c r="B11" s="9">
        <v>7</v>
      </c>
      <c r="C11" s="1"/>
      <c r="D11" s="9">
        <v>7</v>
      </c>
      <c r="E11" s="1"/>
      <c r="F11" s="9">
        <v>7</v>
      </c>
      <c r="G11" s="1"/>
      <c r="H11" s="9">
        <v>7</v>
      </c>
      <c r="I11" s="1"/>
      <c r="K11" s="12" t="s">
        <v>13</v>
      </c>
      <c r="L11" s="2">
        <f ca="1">Sheet3!I2</f>
        <v>200</v>
      </c>
    </row>
    <row r="12" spans="2:12" x14ac:dyDescent="0.25">
      <c r="B12" s="9">
        <v>8</v>
      </c>
      <c r="C12" s="1"/>
      <c r="D12" s="9">
        <v>8</v>
      </c>
      <c r="E12" s="1"/>
      <c r="F12" s="9">
        <v>8</v>
      </c>
      <c r="G12" s="1"/>
      <c r="H12" s="9">
        <v>8</v>
      </c>
      <c r="I12" s="1"/>
    </row>
    <row r="13" spans="2:12" x14ac:dyDescent="0.25">
      <c r="B13" s="9">
        <v>9</v>
      </c>
      <c r="C13" s="1"/>
      <c r="D13" s="9">
        <v>9</v>
      </c>
      <c r="E13" s="1"/>
      <c r="F13" s="9">
        <v>9</v>
      </c>
      <c r="G13" s="1"/>
      <c r="H13" s="9">
        <v>9</v>
      </c>
      <c r="I13" s="1"/>
      <c r="K13" t="s">
        <v>67</v>
      </c>
    </row>
    <row r="14" spans="2:12" x14ac:dyDescent="0.25">
      <c r="B14" s="9">
        <v>10</v>
      </c>
      <c r="C14" s="1"/>
      <c r="D14" s="9">
        <v>10</v>
      </c>
      <c r="E14" s="1"/>
      <c r="F14" s="9">
        <v>10</v>
      </c>
      <c r="G14" s="1"/>
      <c r="H14" s="9">
        <v>10</v>
      </c>
      <c r="I14" s="1"/>
    </row>
    <row r="15" spans="2:12" x14ac:dyDescent="0.25">
      <c r="B15" s="9">
        <v>11</v>
      </c>
      <c r="C15" s="1"/>
      <c r="D15" s="3"/>
      <c r="E15" s="4"/>
      <c r="F15" s="9">
        <v>11</v>
      </c>
      <c r="G15" s="1"/>
      <c r="H15" s="3"/>
      <c r="I15" s="4"/>
    </row>
    <row r="16" spans="2:12" x14ac:dyDescent="0.25">
      <c r="B16" s="9">
        <v>12</v>
      </c>
      <c r="C16" s="1"/>
      <c r="D16" s="3"/>
      <c r="E16" s="4"/>
      <c r="F16" s="9">
        <v>12</v>
      </c>
      <c r="G16" s="1"/>
      <c r="H16" s="3"/>
      <c r="I16" s="4"/>
    </row>
    <row r="17" spans="2:9" x14ac:dyDescent="0.25">
      <c r="B17" s="9">
        <v>13</v>
      </c>
      <c r="C17" s="1"/>
      <c r="D17" s="3"/>
      <c r="E17" s="4"/>
      <c r="F17" s="9">
        <v>13</v>
      </c>
      <c r="G17" s="1"/>
      <c r="H17" s="3"/>
      <c r="I17" s="4"/>
    </row>
    <row r="18" spans="2:9" x14ac:dyDescent="0.25">
      <c r="B18" s="9">
        <v>14</v>
      </c>
      <c r="C18" s="1"/>
      <c r="D18" s="3"/>
      <c r="E18" s="4"/>
      <c r="F18" s="9">
        <v>14</v>
      </c>
      <c r="G18" s="1"/>
      <c r="H18" s="3"/>
      <c r="I18" s="4"/>
    </row>
    <row r="19" spans="2:9" x14ac:dyDescent="0.25">
      <c r="B19" s="9">
        <v>15</v>
      </c>
      <c r="C19" s="1"/>
      <c r="D19" s="3"/>
      <c r="E19" s="4"/>
      <c r="F19" s="9">
        <v>15</v>
      </c>
      <c r="G19" s="1"/>
      <c r="H19" s="3"/>
      <c r="I19" s="4"/>
    </row>
    <row r="20" spans="2:9" x14ac:dyDescent="0.25">
      <c r="B20" s="9">
        <v>16</v>
      </c>
      <c r="C20" s="1"/>
      <c r="D20" s="3"/>
      <c r="E20" s="4"/>
      <c r="F20" s="9">
        <v>16</v>
      </c>
      <c r="G20" s="1"/>
      <c r="H20" s="3"/>
      <c r="I20" s="4"/>
    </row>
    <row r="21" spans="2:9" x14ac:dyDescent="0.25">
      <c r="B21" s="9">
        <v>17</v>
      </c>
      <c r="C21" s="1"/>
      <c r="D21" s="3"/>
      <c r="E21" s="4"/>
      <c r="F21" s="9">
        <v>17</v>
      </c>
      <c r="G21" s="1"/>
      <c r="H21" s="3"/>
      <c r="I21" s="4"/>
    </row>
    <row r="22" spans="2:9" x14ac:dyDescent="0.25">
      <c r="B22" s="9">
        <v>18</v>
      </c>
      <c r="C22" s="1"/>
      <c r="D22" s="3"/>
      <c r="E22" s="4"/>
      <c r="F22" s="9">
        <v>18</v>
      </c>
      <c r="G22" s="1"/>
      <c r="H22" s="3"/>
      <c r="I22" s="4"/>
    </row>
    <row r="23" spans="2:9" x14ac:dyDescent="0.25">
      <c r="B23" s="9">
        <v>19</v>
      </c>
      <c r="C23" s="1"/>
      <c r="D23" s="3"/>
      <c r="E23" s="4"/>
      <c r="F23" s="9">
        <v>19</v>
      </c>
      <c r="G23" s="1"/>
      <c r="H23" s="3"/>
      <c r="I23" s="4"/>
    </row>
    <row r="24" spans="2:9" x14ac:dyDescent="0.25">
      <c r="B24" s="9">
        <v>20</v>
      </c>
      <c r="C24" s="1"/>
      <c r="D24" s="3"/>
      <c r="E24" s="4"/>
      <c r="F24" s="9">
        <v>20</v>
      </c>
      <c r="G24" s="1"/>
      <c r="H24" s="3"/>
      <c r="I24" s="4"/>
    </row>
    <row r="25" spans="2:9" x14ac:dyDescent="0.25">
      <c r="B25" s="9">
        <v>21</v>
      </c>
      <c r="C25" s="1"/>
      <c r="D25" s="3"/>
      <c r="E25" s="4"/>
      <c r="F25" s="9">
        <v>21</v>
      </c>
      <c r="G25" s="1"/>
      <c r="H25" s="3"/>
      <c r="I25" s="4"/>
    </row>
    <row r="26" spans="2:9" x14ac:dyDescent="0.25">
      <c r="B26" s="9">
        <v>22</v>
      </c>
      <c r="C26" s="1"/>
      <c r="D26" s="3"/>
      <c r="E26" s="4"/>
      <c r="F26" s="9">
        <v>22</v>
      </c>
      <c r="G26" s="1"/>
      <c r="H26" s="3"/>
      <c r="I26" s="4"/>
    </row>
    <row r="27" spans="2:9" ht="15.75" thickBot="1" x14ac:dyDescent="0.3">
      <c r="B27" s="10">
        <v>23</v>
      </c>
      <c r="C27" s="2"/>
      <c r="D27" s="5"/>
      <c r="E27" s="6"/>
      <c r="F27" s="5"/>
      <c r="G27" s="6"/>
      <c r="H27" s="5"/>
      <c r="I27" s="6"/>
    </row>
  </sheetData>
  <mergeCells count="6">
    <mergeCell ref="K8:L8"/>
    <mergeCell ref="B3:C3"/>
    <mergeCell ref="D3:E3"/>
    <mergeCell ref="F3:G3"/>
    <mergeCell ref="H3:I3"/>
    <mergeCell ref="K3:L3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workbookViewId="0">
      <selection activeCell="O1" sqref="O1"/>
    </sheetView>
  </sheetViews>
  <sheetFormatPr defaultRowHeight="15" x14ac:dyDescent="0.25"/>
  <sheetData>
    <row r="1" spans="1:16" x14ac:dyDescent="0.25">
      <c r="A1" t="s">
        <v>14</v>
      </c>
      <c r="C1">
        <f>D27</f>
        <v>50</v>
      </c>
      <c r="D1">
        <f>SUM(D3:D25)</f>
        <v>0</v>
      </c>
      <c r="G1" t="s">
        <v>19</v>
      </c>
      <c r="I1">
        <f>J27</f>
        <v>50</v>
      </c>
      <c r="J1">
        <f>SUM(J3:J22)</f>
        <v>0</v>
      </c>
      <c r="M1" t="s">
        <v>20</v>
      </c>
      <c r="O1">
        <f>P27</f>
        <v>50</v>
      </c>
      <c r="P1">
        <f>SUM(P3:P24)</f>
        <v>0</v>
      </c>
    </row>
    <row r="2" spans="1:16" x14ac:dyDescent="0.25">
      <c r="A2" t="s">
        <v>15</v>
      </c>
      <c r="B2" t="s">
        <v>16</v>
      </c>
      <c r="C2" t="s">
        <v>17</v>
      </c>
      <c r="D2" t="s">
        <v>18</v>
      </c>
      <c r="G2" t="s">
        <v>15</v>
      </c>
      <c r="H2" t="s">
        <v>16</v>
      </c>
      <c r="I2" t="s">
        <v>17</v>
      </c>
      <c r="J2" t="s">
        <v>18</v>
      </c>
      <c r="M2" t="s">
        <v>15</v>
      </c>
      <c r="N2" t="s">
        <v>16</v>
      </c>
      <c r="O2" t="s">
        <v>17</v>
      </c>
      <c r="P2" t="s">
        <v>18</v>
      </c>
    </row>
    <row r="3" spans="1:16" x14ac:dyDescent="0.25">
      <c r="A3">
        <v>1</v>
      </c>
      <c r="B3">
        <v>2</v>
      </c>
      <c r="C3">
        <f>Sheet1!C5</f>
        <v>0</v>
      </c>
      <c r="D3">
        <f>IF(C3=B3,1,0)</f>
        <v>0</v>
      </c>
      <c r="G3" t="s">
        <v>21</v>
      </c>
      <c r="H3">
        <v>3</v>
      </c>
      <c r="I3">
        <f>Sheet1!E5</f>
        <v>0</v>
      </c>
      <c r="J3">
        <f>IF(I3=H3,1,0)</f>
        <v>0</v>
      </c>
      <c r="M3">
        <v>1</v>
      </c>
      <c r="N3">
        <v>2</v>
      </c>
      <c r="O3">
        <f>Sheet1!G5</f>
        <v>0</v>
      </c>
      <c r="P3">
        <f>IF(O3=N3,1,0)</f>
        <v>0</v>
      </c>
    </row>
    <row r="4" spans="1:16" x14ac:dyDescent="0.25">
      <c r="A4">
        <v>2</v>
      </c>
      <c r="B4">
        <v>2</v>
      </c>
      <c r="C4">
        <f>Sheet1!C6</f>
        <v>0</v>
      </c>
      <c r="D4">
        <f t="shared" ref="D4:D25" si="0">IF(C4=B4,1,0)</f>
        <v>0</v>
      </c>
      <c r="G4" t="s">
        <v>22</v>
      </c>
      <c r="H4">
        <v>3</v>
      </c>
      <c r="I4">
        <f>Sheet1!E6</f>
        <v>0</v>
      </c>
      <c r="J4">
        <f t="shared" ref="J4:J22" si="1">IF(I4=H4,1,0)</f>
        <v>0</v>
      </c>
      <c r="M4">
        <v>2</v>
      </c>
      <c r="N4">
        <v>2</v>
      </c>
      <c r="O4">
        <f>Sheet1!G6</f>
        <v>0</v>
      </c>
      <c r="P4">
        <f t="shared" ref="P4:P24" si="2">IF(O4=N4,1,0)</f>
        <v>0</v>
      </c>
    </row>
    <row r="5" spans="1:16" x14ac:dyDescent="0.25">
      <c r="A5">
        <v>3</v>
      </c>
      <c r="B5">
        <v>3</v>
      </c>
      <c r="C5">
        <f>Sheet1!C7</f>
        <v>0</v>
      </c>
      <c r="D5">
        <f t="shared" si="0"/>
        <v>0</v>
      </c>
      <c r="G5" t="s">
        <v>23</v>
      </c>
      <c r="H5">
        <v>2</v>
      </c>
      <c r="I5">
        <f>Sheet1!E7</f>
        <v>0</v>
      </c>
      <c r="J5">
        <f t="shared" si="1"/>
        <v>0</v>
      </c>
      <c r="M5">
        <v>3</v>
      </c>
      <c r="N5">
        <v>1</v>
      </c>
      <c r="O5">
        <f>Sheet1!G7</f>
        <v>0</v>
      </c>
      <c r="P5">
        <f t="shared" si="2"/>
        <v>0</v>
      </c>
    </row>
    <row r="6" spans="1:16" x14ac:dyDescent="0.25">
      <c r="A6">
        <v>4</v>
      </c>
      <c r="B6">
        <v>1</v>
      </c>
      <c r="C6">
        <f>Sheet1!C8</f>
        <v>0</v>
      </c>
      <c r="D6">
        <f t="shared" si="0"/>
        <v>0</v>
      </c>
      <c r="G6" t="s">
        <v>24</v>
      </c>
      <c r="H6">
        <v>1</v>
      </c>
      <c r="I6">
        <f>Sheet1!E8</f>
        <v>0</v>
      </c>
      <c r="J6">
        <f t="shared" si="1"/>
        <v>0</v>
      </c>
      <c r="M6">
        <v>4</v>
      </c>
      <c r="N6">
        <v>4</v>
      </c>
      <c r="O6">
        <f>Sheet1!G8</f>
        <v>0</v>
      </c>
      <c r="P6">
        <f t="shared" si="2"/>
        <v>0</v>
      </c>
    </row>
    <row r="7" spans="1:16" x14ac:dyDescent="0.25">
      <c r="A7">
        <v>5</v>
      </c>
      <c r="B7">
        <v>1</v>
      </c>
      <c r="C7">
        <f>Sheet1!C9</f>
        <v>0</v>
      </c>
      <c r="D7">
        <f t="shared" si="0"/>
        <v>0</v>
      </c>
      <c r="G7" t="s">
        <v>25</v>
      </c>
      <c r="H7">
        <v>4</v>
      </c>
      <c r="I7">
        <f>Sheet1!E9</f>
        <v>0</v>
      </c>
      <c r="J7">
        <f t="shared" si="1"/>
        <v>0</v>
      </c>
      <c r="M7">
        <v>5</v>
      </c>
      <c r="N7">
        <v>3</v>
      </c>
      <c r="O7">
        <f>Sheet1!G9</f>
        <v>0</v>
      </c>
      <c r="P7">
        <f t="shared" si="2"/>
        <v>0</v>
      </c>
    </row>
    <row r="8" spans="1:16" x14ac:dyDescent="0.25">
      <c r="A8">
        <v>6</v>
      </c>
      <c r="B8">
        <v>3</v>
      </c>
      <c r="C8">
        <f>Sheet1!C10</f>
        <v>0</v>
      </c>
      <c r="D8">
        <f t="shared" si="0"/>
        <v>0</v>
      </c>
      <c r="G8" t="s">
        <v>26</v>
      </c>
      <c r="H8">
        <v>4</v>
      </c>
      <c r="I8">
        <f>Sheet1!E10</f>
        <v>0</v>
      </c>
      <c r="J8">
        <f t="shared" si="1"/>
        <v>0</v>
      </c>
      <c r="M8">
        <v>6</v>
      </c>
      <c r="N8">
        <v>1</v>
      </c>
      <c r="O8">
        <f>Sheet1!G10</f>
        <v>0</v>
      </c>
      <c r="P8">
        <f t="shared" si="2"/>
        <v>0</v>
      </c>
    </row>
    <row r="9" spans="1:16" x14ac:dyDescent="0.25">
      <c r="A9">
        <v>7</v>
      </c>
      <c r="B9">
        <v>3</v>
      </c>
      <c r="C9">
        <f>Sheet1!C11</f>
        <v>0</v>
      </c>
      <c r="D9">
        <f t="shared" si="0"/>
        <v>0</v>
      </c>
      <c r="G9" t="s">
        <v>27</v>
      </c>
      <c r="H9">
        <v>3</v>
      </c>
      <c r="I9">
        <f>Sheet1!E11</f>
        <v>0</v>
      </c>
      <c r="J9">
        <f t="shared" si="1"/>
        <v>0</v>
      </c>
      <c r="M9">
        <v>7</v>
      </c>
      <c r="N9">
        <v>1</v>
      </c>
      <c r="O9">
        <f>Sheet1!G11</f>
        <v>0</v>
      </c>
      <c r="P9">
        <f t="shared" si="2"/>
        <v>0</v>
      </c>
    </row>
    <row r="10" spans="1:16" x14ac:dyDescent="0.25">
      <c r="A10">
        <v>8</v>
      </c>
      <c r="B10">
        <v>4</v>
      </c>
      <c r="C10">
        <f>Sheet1!C12</f>
        <v>0</v>
      </c>
      <c r="D10">
        <f t="shared" si="0"/>
        <v>0</v>
      </c>
      <c r="G10" t="s">
        <v>28</v>
      </c>
      <c r="H10">
        <v>3</v>
      </c>
      <c r="I10">
        <f>Sheet1!E12</f>
        <v>0</v>
      </c>
      <c r="J10">
        <f t="shared" si="1"/>
        <v>0</v>
      </c>
      <c r="M10">
        <v>8</v>
      </c>
      <c r="N10">
        <v>4</v>
      </c>
      <c r="O10">
        <f>Sheet1!G12</f>
        <v>0</v>
      </c>
      <c r="P10">
        <f t="shared" si="2"/>
        <v>0</v>
      </c>
    </row>
    <row r="11" spans="1:16" x14ac:dyDescent="0.25">
      <c r="A11">
        <v>9</v>
      </c>
      <c r="B11">
        <v>4</v>
      </c>
      <c r="C11">
        <f>Sheet1!C13</f>
        <v>0</v>
      </c>
      <c r="D11">
        <f t="shared" si="0"/>
        <v>0</v>
      </c>
      <c r="G11" t="s">
        <v>29</v>
      </c>
      <c r="H11">
        <v>1</v>
      </c>
      <c r="I11">
        <f>Sheet1!E13</f>
        <v>0</v>
      </c>
      <c r="J11">
        <f t="shared" si="1"/>
        <v>0</v>
      </c>
      <c r="M11">
        <v>9</v>
      </c>
      <c r="N11">
        <v>4</v>
      </c>
      <c r="O11">
        <f>Sheet1!G13</f>
        <v>0</v>
      </c>
      <c r="P11">
        <f t="shared" si="2"/>
        <v>0</v>
      </c>
    </row>
    <row r="12" spans="1:16" x14ac:dyDescent="0.25">
      <c r="A12">
        <v>10</v>
      </c>
      <c r="B12">
        <v>2</v>
      </c>
      <c r="C12">
        <f>Sheet1!C14</f>
        <v>0</v>
      </c>
      <c r="D12">
        <f t="shared" si="0"/>
        <v>0</v>
      </c>
      <c r="G12" t="s">
        <v>30</v>
      </c>
      <c r="H12">
        <v>4</v>
      </c>
      <c r="I12">
        <f>Sheet1!E14</f>
        <v>0</v>
      </c>
      <c r="J12">
        <f t="shared" si="1"/>
        <v>0</v>
      </c>
      <c r="M12">
        <v>10</v>
      </c>
      <c r="N12">
        <v>2</v>
      </c>
      <c r="O12">
        <f>Sheet1!G14</f>
        <v>0</v>
      </c>
      <c r="P12">
        <f t="shared" si="2"/>
        <v>0</v>
      </c>
    </row>
    <row r="13" spans="1:16" x14ac:dyDescent="0.25">
      <c r="A13">
        <v>11</v>
      </c>
      <c r="B13">
        <v>1</v>
      </c>
      <c r="C13">
        <f>Sheet1!C15</f>
        <v>0</v>
      </c>
      <c r="D13">
        <f t="shared" si="0"/>
        <v>0</v>
      </c>
      <c r="G13" t="s">
        <v>31</v>
      </c>
      <c r="H13">
        <v>2</v>
      </c>
      <c r="I13">
        <f>Sheet1!I5</f>
        <v>0</v>
      </c>
      <c r="J13">
        <f t="shared" si="1"/>
        <v>0</v>
      </c>
      <c r="M13">
        <v>11</v>
      </c>
      <c r="N13">
        <v>2</v>
      </c>
      <c r="O13">
        <f>Sheet1!G15</f>
        <v>0</v>
      </c>
      <c r="P13">
        <f t="shared" si="2"/>
        <v>0</v>
      </c>
    </row>
    <row r="14" spans="1:16" x14ac:dyDescent="0.25">
      <c r="A14">
        <v>12</v>
      </c>
      <c r="B14">
        <v>4</v>
      </c>
      <c r="C14">
        <f>Sheet1!C16</f>
        <v>0</v>
      </c>
      <c r="D14">
        <f t="shared" si="0"/>
        <v>0</v>
      </c>
      <c r="G14" t="s">
        <v>32</v>
      </c>
      <c r="H14">
        <v>4</v>
      </c>
      <c r="I14">
        <f>Sheet1!I6</f>
        <v>0</v>
      </c>
      <c r="J14">
        <f t="shared" si="1"/>
        <v>0</v>
      </c>
      <c r="M14">
        <v>12</v>
      </c>
      <c r="N14">
        <v>3</v>
      </c>
      <c r="O14">
        <f>Sheet1!G16</f>
        <v>0</v>
      </c>
      <c r="P14">
        <f t="shared" si="2"/>
        <v>0</v>
      </c>
    </row>
    <row r="15" spans="1:16" x14ac:dyDescent="0.25">
      <c r="A15">
        <v>13</v>
      </c>
      <c r="B15">
        <v>2</v>
      </c>
      <c r="C15">
        <f>Sheet1!C17</f>
        <v>0</v>
      </c>
      <c r="D15">
        <f t="shared" si="0"/>
        <v>0</v>
      </c>
      <c r="G15" t="s">
        <v>33</v>
      </c>
      <c r="H15">
        <v>3</v>
      </c>
      <c r="I15">
        <f>Sheet1!I7</f>
        <v>0</v>
      </c>
      <c r="J15">
        <f t="shared" si="1"/>
        <v>0</v>
      </c>
      <c r="M15">
        <v>13</v>
      </c>
      <c r="N15">
        <v>4</v>
      </c>
      <c r="O15">
        <f>Sheet1!G17</f>
        <v>0</v>
      </c>
      <c r="P15">
        <f t="shared" si="2"/>
        <v>0</v>
      </c>
    </row>
    <row r="16" spans="1:16" x14ac:dyDescent="0.25">
      <c r="A16">
        <v>14</v>
      </c>
      <c r="B16">
        <v>2</v>
      </c>
      <c r="C16">
        <f>Sheet1!C18</f>
        <v>0</v>
      </c>
      <c r="D16">
        <f t="shared" si="0"/>
        <v>0</v>
      </c>
      <c r="G16" t="s">
        <v>34</v>
      </c>
      <c r="H16">
        <v>3</v>
      </c>
      <c r="I16">
        <f>Sheet1!I8</f>
        <v>0</v>
      </c>
      <c r="J16">
        <f t="shared" si="1"/>
        <v>0</v>
      </c>
      <c r="M16">
        <v>14</v>
      </c>
      <c r="N16">
        <v>4</v>
      </c>
      <c r="O16">
        <f>Sheet1!G18</f>
        <v>0</v>
      </c>
      <c r="P16">
        <f t="shared" si="2"/>
        <v>0</v>
      </c>
    </row>
    <row r="17" spans="1:16" x14ac:dyDescent="0.25">
      <c r="A17">
        <v>15</v>
      </c>
      <c r="B17">
        <v>1</v>
      </c>
      <c r="C17">
        <f>Sheet1!C19</f>
        <v>0</v>
      </c>
      <c r="D17">
        <f t="shared" si="0"/>
        <v>0</v>
      </c>
      <c r="G17" t="s">
        <v>35</v>
      </c>
      <c r="H17">
        <v>4</v>
      </c>
      <c r="I17">
        <f>Sheet1!I9</f>
        <v>0</v>
      </c>
      <c r="J17">
        <f t="shared" si="1"/>
        <v>0</v>
      </c>
      <c r="M17">
        <v>15</v>
      </c>
      <c r="N17">
        <v>4</v>
      </c>
      <c r="O17">
        <f>Sheet1!G19</f>
        <v>0</v>
      </c>
      <c r="P17">
        <f t="shared" si="2"/>
        <v>0</v>
      </c>
    </row>
    <row r="18" spans="1:16" x14ac:dyDescent="0.25">
      <c r="A18">
        <v>16</v>
      </c>
      <c r="B18">
        <v>1</v>
      </c>
      <c r="C18">
        <f>Sheet1!C20</f>
        <v>0</v>
      </c>
      <c r="D18">
        <f t="shared" si="0"/>
        <v>0</v>
      </c>
      <c r="G18" t="s">
        <v>36</v>
      </c>
      <c r="H18">
        <v>2</v>
      </c>
      <c r="I18">
        <f>Sheet1!I10</f>
        <v>0</v>
      </c>
      <c r="J18">
        <f t="shared" si="1"/>
        <v>0</v>
      </c>
      <c r="M18">
        <v>16</v>
      </c>
      <c r="N18">
        <v>2</v>
      </c>
      <c r="O18">
        <f>Sheet1!G20</f>
        <v>0</v>
      </c>
      <c r="P18">
        <f t="shared" si="2"/>
        <v>0</v>
      </c>
    </row>
    <row r="19" spans="1:16" x14ac:dyDescent="0.25">
      <c r="A19">
        <v>17</v>
      </c>
      <c r="B19">
        <v>2</v>
      </c>
      <c r="C19">
        <f>Sheet1!C21</f>
        <v>0</v>
      </c>
      <c r="D19">
        <f t="shared" si="0"/>
        <v>0</v>
      </c>
      <c r="G19" t="s">
        <v>37</v>
      </c>
      <c r="H19">
        <v>3</v>
      </c>
      <c r="I19">
        <f>Sheet1!I11</f>
        <v>0</v>
      </c>
      <c r="J19">
        <f t="shared" si="1"/>
        <v>0</v>
      </c>
      <c r="M19">
        <v>17</v>
      </c>
      <c r="N19">
        <v>2</v>
      </c>
      <c r="O19">
        <f>Sheet1!G21</f>
        <v>0</v>
      </c>
      <c r="P19">
        <f t="shared" si="2"/>
        <v>0</v>
      </c>
    </row>
    <row r="20" spans="1:16" x14ac:dyDescent="0.25">
      <c r="A20">
        <v>18</v>
      </c>
      <c r="B20">
        <v>3</v>
      </c>
      <c r="C20">
        <f>Sheet1!C22</f>
        <v>0</v>
      </c>
      <c r="D20">
        <f t="shared" si="0"/>
        <v>0</v>
      </c>
      <c r="G20" t="s">
        <v>38</v>
      </c>
      <c r="H20">
        <v>2</v>
      </c>
      <c r="I20">
        <f>Sheet1!I12</f>
        <v>0</v>
      </c>
      <c r="J20">
        <f t="shared" si="1"/>
        <v>0</v>
      </c>
      <c r="M20">
        <v>18</v>
      </c>
      <c r="N20">
        <v>4</v>
      </c>
      <c r="O20">
        <f>Sheet1!G22</f>
        <v>0</v>
      </c>
      <c r="P20">
        <f t="shared" si="2"/>
        <v>0</v>
      </c>
    </row>
    <row r="21" spans="1:16" x14ac:dyDescent="0.25">
      <c r="A21">
        <v>19</v>
      </c>
      <c r="B21">
        <v>1</v>
      </c>
      <c r="C21">
        <f>Sheet1!C23</f>
        <v>0</v>
      </c>
      <c r="D21">
        <f t="shared" si="0"/>
        <v>0</v>
      </c>
      <c r="G21" t="s">
        <v>39</v>
      </c>
      <c r="H21">
        <v>2</v>
      </c>
      <c r="I21">
        <f>Sheet1!I13</f>
        <v>0</v>
      </c>
      <c r="J21">
        <f t="shared" si="1"/>
        <v>0</v>
      </c>
      <c r="M21">
        <v>19</v>
      </c>
      <c r="N21">
        <v>1</v>
      </c>
      <c r="O21">
        <f>Sheet1!G23</f>
        <v>0</v>
      </c>
      <c r="P21">
        <f t="shared" si="2"/>
        <v>0</v>
      </c>
    </row>
    <row r="22" spans="1:16" x14ac:dyDescent="0.25">
      <c r="A22">
        <v>20</v>
      </c>
      <c r="B22">
        <v>3</v>
      </c>
      <c r="C22">
        <f>Sheet1!C24</f>
        <v>0</v>
      </c>
      <c r="D22">
        <f t="shared" si="0"/>
        <v>0</v>
      </c>
      <c r="G22" t="s">
        <v>40</v>
      </c>
      <c r="H22">
        <v>1</v>
      </c>
      <c r="I22">
        <f>Sheet1!I14</f>
        <v>0</v>
      </c>
      <c r="J22">
        <f t="shared" si="1"/>
        <v>0</v>
      </c>
      <c r="M22">
        <v>20</v>
      </c>
      <c r="N22">
        <v>1</v>
      </c>
      <c r="O22">
        <f>Sheet1!G24</f>
        <v>0</v>
      </c>
      <c r="P22">
        <f t="shared" si="2"/>
        <v>0</v>
      </c>
    </row>
    <row r="23" spans="1:16" x14ac:dyDescent="0.25">
      <c r="A23">
        <v>21</v>
      </c>
      <c r="B23">
        <v>4</v>
      </c>
      <c r="C23">
        <f>Sheet1!C25</f>
        <v>0</v>
      </c>
      <c r="D23">
        <f t="shared" si="0"/>
        <v>0</v>
      </c>
      <c r="M23">
        <v>21</v>
      </c>
      <c r="N23">
        <v>4</v>
      </c>
      <c r="O23">
        <f>Sheet1!G25</f>
        <v>0</v>
      </c>
      <c r="P23">
        <f t="shared" si="2"/>
        <v>0</v>
      </c>
    </row>
    <row r="24" spans="1:16" x14ac:dyDescent="0.25">
      <c r="A24">
        <v>22</v>
      </c>
      <c r="B24">
        <v>2</v>
      </c>
      <c r="C24">
        <f>Sheet1!C26</f>
        <v>0</v>
      </c>
      <c r="D24">
        <f t="shared" si="0"/>
        <v>0</v>
      </c>
      <c r="M24">
        <v>22</v>
      </c>
      <c r="N24">
        <v>3</v>
      </c>
      <c r="O24">
        <f>Sheet1!G26</f>
        <v>0</v>
      </c>
      <c r="P24">
        <f t="shared" si="2"/>
        <v>0</v>
      </c>
    </row>
    <row r="25" spans="1:16" x14ac:dyDescent="0.25">
      <c r="A25">
        <v>23</v>
      </c>
      <c r="B25">
        <v>1</v>
      </c>
      <c r="C25">
        <f>Sheet1!C27</f>
        <v>0</v>
      </c>
      <c r="D25">
        <f t="shared" si="0"/>
        <v>0</v>
      </c>
    </row>
    <row r="27" spans="1:16" x14ac:dyDescent="0.25">
      <c r="D27">
        <f>ROUND(SUM(D28:D51),0)</f>
        <v>50</v>
      </c>
      <c r="J27">
        <f>ROUND(SUM(J28:J51),0)</f>
        <v>50</v>
      </c>
      <c r="P27">
        <f>ROUND(SUM(P28:P51),0)</f>
        <v>50</v>
      </c>
    </row>
    <row r="28" spans="1:16" x14ac:dyDescent="0.25">
      <c r="A28" s="13">
        <v>50</v>
      </c>
      <c r="B28" s="14">
        <v>0</v>
      </c>
      <c r="C28">
        <f>IF(B28=D$1,1,0)</f>
        <v>1</v>
      </c>
      <c r="D28">
        <f>C28*A28</f>
        <v>50</v>
      </c>
      <c r="E28" s="15"/>
      <c r="G28" s="13">
        <v>50</v>
      </c>
      <c r="H28" s="14">
        <v>0</v>
      </c>
      <c r="I28">
        <f>IF(H28=J$1,1,0)</f>
        <v>1</v>
      </c>
      <c r="J28">
        <f>I28*G28</f>
        <v>50</v>
      </c>
      <c r="M28" s="13">
        <v>49.68</v>
      </c>
      <c r="N28" s="14">
        <v>0</v>
      </c>
      <c r="O28">
        <f>IF(N28=P$1,1,0)</f>
        <v>1</v>
      </c>
      <c r="P28">
        <f>O28*M28</f>
        <v>49.68</v>
      </c>
    </row>
    <row r="29" spans="1:16" x14ac:dyDescent="0.25">
      <c r="A29" s="13">
        <v>51</v>
      </c>
      <c r="B29" s="14">
        <v>1</v>
      </c>
      <c r="C29">
        <f t="shared" ref="C29:C51" si="3">IF(B29=D$1,1,0)</f>
        <v>0</v>
      </c>
      <c r="D29">
        <f t="shared" ref="D29:D51" si="4">C29*A29</f>
        <v>0</v>
      </c>
      <c r="E29" s="15"/>
      <c r="G29" s="13">
        <v>53.331250000000004</v>
      </c>
      <c r="H29" s="14">
        <v>1</v>
      </c>
      <c r="I29">
        <f t="shared" ref="I29:I48" si="5">IF(H29=J$1,1,0)</f>
        <v>0</v>
      </c>
      <c r="J29">
        <f t="shared" ref="J29:J48" si="6">I29*G29</f>
        <v>0</v>
      </c>
      <c r="M29" s="13">
        <v>52.384416000000002</v>
      </c>
      <c r="N29" s="14">
        <v>1</v>
      </c>
      <c r="O29">
        <f t="shared" ref="O29:O50" si="7">IF(N29=P$1,1,0)</f>
        <v>0</v>
      </c>
      <c r="P29">
        <f t="shared" ref="P29:P50" si="8">O29*M29</f>
        <v>0</v>
      </c>
    </row>
    <row r="30" spans="1:16" x14ac:dyDescent="0.25">
      <c r="A30" s="13">
        <v>55.779980000000009</v>
      </c>
      <c r="B30" s="14">
        <v>2</v>
      </c>
      <c r="C30">
        <f t="shared" si="3"/>
        <v>0</v>
      </c>
      <c r="D30">
        <f t="shared" si="4"/>
        <v>0</v>
      </c>
      <c r="E30" s="15"/>
      <c r="G30" s="13">
        <v>57.662500000000001</v>
      </c>
      <c r="H30" s="14">
        <v>2</v>
      </c>
      <c r="I30">
        <f t="shared" si="5"/>
        <v>0</v>
      </c>
      <c r="J30">
        <f t="shared" si="6"/>
        <v>0</v>
      </c>
      <c r="M30" s="13">
        <v>55.088832000000004</v>
      </c>
      <c r="N30" s="14">
        <v>2</v>
      </c>
      <c r="O30">
        <f t="shared" si="7"/>
        <v>0</v>
      </c>
      <c r="P30">
        <f t="shared" si="8"/>
        <v>0</v>
      </c>
    </row>
    <row r="31" spans="1:16" x14ac:dyDescent="0.25">
      <c r="A31" s="13">
        <v>59.799970000000009</v>
      </c>
      <c r="B31" s="14">
        <v>3</v>
      </c>
      <c r="C31">
        <f t="shared" si="3"/>
        <v>0</v>
      </c>
      <c r="D31">
        <f t="shared" si="4"/>
        <v>0</v>
      </c>
      <c r="E31" s="15"/>
      <c r="G31" s="13">
        <v>61.993749999999999</v>
      </c>
      <c r="H31" s="14">
        <v>3</v>
      </c>
      <c r="I31">
        <f t="shared" si="5"/>
        <v>0</v>
      </c>
      <c r="J31">
        <f t="shared" si="6"/>
        <v>0</v>
      </c>
      <c r="M31" s="13">
        <v>57.793248000000006</v>
      </c>
      <c r="N31" s="14">
        <v>3</v>
      </c>
      <c r="O31">
        <f t="shared" si="7"/>
        <v>0</v>
      </c>
      <c r="P31">
        <f t="shared" si="8"/>
        <v>0</v>
      </c>
    </row>
    <row r="32" spans="1:16" x14ac:dyDescent="0.25">
      <c r="A32" s="13">
        <v>63.819960000000016</v>
      </c>
      <c r="B32" s="14">
        <v>4</v>
      </c>
      <c r="C32">
        <f t="shared" si="3"/>
        <v>0</v>
      </c>
      <c r="D32">
        <f t="shared" si="4"/>
        <v>0</v>
      </c>
      <c r="E32" s="15"/>
      <c r="G32" s="13">
        <v>66.325000000000003</v>
      </c>
      <c r="H32" s="14">
        <v>4</v>
      </c>
      <c r="I32">
        <f t="shared" si="5"/>
        <v>0</v>
      </c>
      <c r="J32">
        <f t="shared" si="6"/>
        <v>0</v>
      </c>
      <c r="M32" s="13">
        <v>60.497664000000007</v>
      </c>
      <c r="N32" s="14">
        <v>4</v>
      </c>
      <c r="O32">
        <f t="shared" si="7"/>
        <v>0</v>
      </c>
      <c r="P32">
        <f t="shared" si="8"/>
        <v>0</v>
      </c>
    </row>
    <row r="33" spans="1:16" x14ac:dyDescent="0.25">
      <c r="A33" s="13">
        <v>67.839950000000002</v>
      </c>
      <c r="B33" s="14">
        <v>5</v>
      </c>
      <c r="C33">
        <f t="shared" si="3"/>
        <v>0</v>
      </c>
      <c r="D33">
        <f t="shared" si="4"/>
        <v>0</v>
      </c>
      <c r="E33" s="15"/>
      <c r="G33" s="13">
        <v>70.656250000000014</v>
      </c>
      <c r="H33" s="14">
        <v>5</v>
      </c>
      <c r="I33">
        <f t="shared" si="5"/>
        <v>0</v>
      </c>
      <c r="J33">
        <f t="shared" si="6"/>
        <v>0</v>
      </c>
      <c r="M33" s="13">
        <v>63.202080000000002</v>
      </c>
      <c r="N33" s="14">
        <v>5</v>
      </c>
      <c r="O33">
        <f t="shared" si="7"/>
        <v>0</v>
      </c>
      <c r="P33">
        <f t="shared" si="8"/>
        <v>0</v>
      </c>
    </row>
    <row r="34" spans="1:16" x14ac:dyDescent="0.25">
      <c r="A34" s="13">
        <v>71.859939999999995</v>
      </c>
      <c r="B34" s="14">
        <v>6</v>
      </c>
      <c r="C34">
        <f t="shared" si="3"/>
        <v>0</v>
      </c>
      <c r="D34">
        <f t="shared" si="4"/>
        <v>0</v>
      </c>
      <c r="E34" s="15"/>
      <c r="G34" s="13">
        <v>74.987500000000011</v>
      </c>
      <c r="H34" s="14">
        <v>6</v>
      </c>
      <c r="I34">
        <f t="shared" si="5"/>
        <v>0</v>
      </c>
      <c r="J34">
        <f t="shared" si="6"/>
        <v>0</v>
      </c>
      <c r="M34" s="13">
        <v>65.906496000000004</v>
      </c>
      <c r="N34" s="14">
        <v>6</v>
      </c>
      <c r="O34">
        <f t="shared" si="7"/>
        <v>0</v>
      </c>
      <c r="P34">
        <f t="shared" si="8"/>
        <v>0</v>
      </c>
    </row>
    <row r="35" spans="1:16" x14ac:dyDescent="0.25">
      <c r="A35" s="13">
        <v>76.164549999999991</v>
      </c>
      <c r="B35" s="14">
        <v>7</v>
      </c>
      <c r="C35">
        <f t="shared" si="3"/>
        <v>0</v>
      </c>
      <c r="D35">
        <f t="shared" si="4"/>
        <v>0</v>
      </c>
      <c r="E35" s="15"/>
      <c r="G35" s="13">
        <v>79.318750000000009</v>
      </c>
      <c r="H35" s="14">
        <v>7</v>
      </c>
      <c r="I35">
        <f t="shared" si="5"/>
        <v>0</v>
      </c>
      <c r="J35">
        <f t="shared" si="6"/>
        <v>0</v>
      </c>
      <c r="M35" s="13">
        <v>68.610911999999999</v>
      </c>
      <c r="N35" s="14">
        <v>7</v>
      </c>
      <c r="O35">
        <f t="shared" si="7"/>
        <v>0</v>
      </c>
      <c r="P35">
        <f t="shared" si="8"/>
        <v>0</v>
      </c>
    </row>
    <row r="36" spans="1:16" x14ac:dyDescent="0.25">
      <c r="A36" s="13">
        <v>80.546199999999999</v>
      </c>
      <c r="B36" s="14">
        <v>8</v>
      </c>
      <c r="C36">
        <f t="shared" si="3"/>
        <v>0</v>
      </c>
      <c r="D36">
        <f t="shared" si="4"/>
        <v>0</v>
      </c>
      <c r="E36" s="15"/>
      <c r="G36" s="13">
        <v>84.384999999999991</v>
      </c>
      <c r="H36" s="14">
        <v>8</v>
      </c>
      <c r="I36">
        <f t="shared" si="5"/>
        <v>0</v>
      </c>
      <c r="J36">
        <f t="shared" si="6"/>
        <v>0</v>
      </c>
      <c r="M36" s="13">
        <v>72</v>
      </c>
      <c r="N36" s="14">
        <v>8</v>
      </c>
      <c r="O36">
        <f t="shared" si="7"/>
        <v>0</v>
      </c>
      <c r="P36">
        <f t="shared" si="8"/>
        <v>0</v>
      </c>
    </row>
    <row r="37" spans="1:16" x14ac:dyDescent="0.25">
      <c r="A37" s="13">
        <v>84.927849999999992</v>
      </c>
      <c r="B37" s="14">
        <v>9</v>
      </c>
      <c r="C37">
        <f t="shared" si="3"/>
        <v>0</v>
      </c>
      <c r="D37">
        <f t="shared" si="4"/>
        <v>0</v>
      </c>
      <c r="E37" s="15"/>
      <c r="G37" s="13">
        <v>89.66125000000001</v>
      </c>
      <c r="H37" s="14">
        <v>9</v>
      </c>
      <c r="I37">
        <f t="shared" si="5"/>
        <v>0</v>
      </c>
      <c r="J37">
        <f t="shared" si="6"/>
        <v>0</v>
      </c>
      <c r="M37" s="13">
        <v>75.745312000000013</v>
      </c>
      <c r="N37" s="14">
        <v>9</v>
      </c>
      <c r="O37">
        <f t="shared" si="7"/>
        <v>0</v>
      </c>
      <c r="P37">
        <f t="shared" si="8"/>
        <v>0</v>
      </c>
    </row>
    <row r="38" spans="1:16" x14ac:dyDescent="0.25">
      <c r="A38" s="13">
        <v>89.3095</v>
      </c>
      <c r="B38" s="14">
        <v>10</v>
      </c>
      <c r="C38">
        <f t="shared" si="3"/>
        <v>0</v>
      </c>
      <c r="D38">
        <f t="shared" si="4"/>
        <v>0</v>
      </c>
      <c r="E38" s="15"/>
      <c r="G38" s="13">
        <v>94.937500000000014</v>
      </c>
      <c r="H38" s="14">
        <v>10</v>
      </c>
      <c r="I38">
        <f t="shared" si="5"/>
        <v>0</v>
      </c>
      <c r="J38">
        <f t="shared" si="6"/>
        <v>0</v>
      </c>
      <c r="M38" s="13">
        <v>80.975679999999997</v>
      </c>
      <c r="N38" s="14">
        <v>10</v>
      </c>
      <c r="O38">
        <f t="shared" si="7"/>
        <v>0</v>
      </c>
      <c r="P38">
        <f t="shared" si="8"/>
        <v>0</v>
      </c>
    </row>
    <row r="39" spans="1:16" x14ac:dyDescent="0.25">
      <c r="A39" s="13">
        <v>93.691149999999993</v>
      </c>
      <c r="B39" s="14">
        <v>11</v>
      </c>
      <c r="C39">
        <f t="shared" si="3"/>
        <v>0</v>
      </c>
      <c r="D39">
        <f t="shared" si="4"/>
        <v>0</v>
      </c>
      <c r="E39" s="15"/>
      <c r="G39" s="13">
        <v>100.21375</v>
      </c>
      <c r="H39" s="14">
        <v>11</v>
      </c>
      <c r="I39">
        <f t="shared" si="5"/>
        <v>0</v>
      </c>
      <c r="J39">
        <f t="shared" si="6"/>
        <v>0</v>
      </c>
      <c r="M39" s="13">
        <v>86.206047999999996</v>
      </c>
      <c r="N39" s="14">
        <v>11</v>
      </c>
      <c r="O39">
        <f t="shared" si="7"/>
        <v>0</v>
      </c>
      <c r="P39">
        <f t="shared" si="8"/>
        <v>0</v>
      </c>
    </row>
    <row r="40" spans="1:16" x14ac:dyDescent="0.25">
      <c r="A40" s="13">
        <v>98.072799999999987</v>
      </c>
      <c r="B40" s="14">
        <v>12</v>
      </c>
      <c r="C40">
        <f t="shared" si="3"/>
        <v>0</v>
      </c>
      <c r="D40">
        <f t="shared" si="4"/>
        <v>0</v>
      </c>
      <c r="E40" s="15"/>
      <c r="G40" s="13">
        <v>105.49000000000001</v>
      </c>
      <c r="H40" s="14">
        <v>12</v>
      </c>
      <c r="I40">
        <f t="shared" si="5"/>
        <v>0</v>
      </c>
      <c r="J40">
        <f t="shared" si="6"/>
        <v>0</v>
      </c>
      <c r="M40" s="13">
        <v>91.436416000000008</v>
      </c>
      <c r="N40" s="14">
        <v>12</v>
      </c>
      <c r="O40">
        <f t="shared" si="7"/>
        <v>0</v>
      </c>
      <c r="P40">
        <f t="shared" si="8"/>
        <v>0</v>
      </c>
    </row>
    <row r="41" spans="1:16" x14ac:dyDescent="0.25">
      <c r="A41" s="13">
        <v>102.45445000000001</v>
      </c>
      <c r="B41" s="14">
        <v>13</v>
      </c>
      <c r="C41">
        <f t="shared" si="3"/>
        <v>0</v>
      </c>
      <c r="D41">
        <f t="shared" si="4"/>
        <v>0</v>
      </c>
      <c r="E41" s="15"/>
      <c r="G41" s="13">
        <v>110.76625</v>
      </c>
      <c r="H41" s="14">
        <v>13</v>
      </c>
      <c r="I41">
        <f t="shared" si="5"/>
        <v>0</v>
      </c>
      <c r="J41">
        <f t="shared" si="6"/>
        <v>0</v>
      </c>
      <c r="M41" s="13">
        <v>96.666783999999993</v>
      </c>
      <c r="N41" s="14">
        <v>13</v>
      </c>
      <c r="O41">
        <f t="shared" si="7"/>
        <v>0</v>
      </c>
      <c r="P41">
        <f t="shared" si="8"/>
        <v>0</v>
      </c>
    </row>
    <row r="42" spans="1:16" x14ac:dyDescent="0.25">
      <c r="A42" s="13">
        <v>106.83609999999999</v>
      </c>
      <c r="B42" s="14">
        <v>14</v>
      </c>
      <c r="C42">
        <f t="shared" si="3"/>
        <v>0</v>
      </c>
      <c r="D42">
        <f t="shared" si="4"/>
        <v>0</v>
      </c>
      <c r="E42" s="15"/>
      <c r="G42" s="13">
        <v>116.0425</v>
      </c>
      <c r="H42" s="14">
        <v>14</v>
      </c>
      <c r="I42">
        <f t="shared" si="5"/>
        <v>0</v>
      </c>
      <c r="J42">
        <f t="shared" si="6"/>
        <v>0</v>
      </c>
      <c r="M42" s="13">
        <v>101.89715199999999</v>
      </c>
      <c r="N42" s="14">
        <v>14</v>
      </c>
      <c r="O42">
        <f t="shared" si="7"/>
        <v>0</v>
      </c>
      <c r="P42">
        <f t="shared" si="8"/>
        <v>0</v>
      </c>
    </row>
    <row r="43" spans="1:16" x14ac:dyDescent="0.25">
      <c r="A43" s="13">
        <v>111.21775</v>
      </c>
      <c r="B43" s="14">
        <v>15</v>
      </c>
      <c r="C43">
        <f t="shared" si="3"/>
        <v>0</v>
      </c>
      <c r="D43">
        <f t="shared" si="4"/>
        <v>0</v>
      </c>
      <c r="E43" s="15"/>
      <c r="G43" s="13">
        <v>121.31874999999999</v>
      </c>
      <c r="H43" s="14">
        <v>15</v>
      </c>
      <c r="I43">
        <f t="shared" si="5"/>
        <v>0</v>
      </c>
      <c r="J43">
        <f t="shared" si="6"/>
        <v>0</v>
      </c>
      <c r="M43" s="13">
        <v>107.12752</v>
      </c>
      <c r="N43" s="14">
        <v>15</v>
      </c>
      <c r="O43">
        <f t="shared" si="7"/>
        <v>0</v>
      </c>
      <c r="P43">
        <f t="shared" si="8"/>
        <v>0</v>
      </c>
    </row>
    <row r="44" spans="1:16" x14ac:dyDescent="0.25">
      <c r="A44" s="13">
        <v>115.59939999999999</v>
      </c>
      <c r="B44" s="14">
        <v>16</v>
      </c>
      <c r="C44">
        <f t="shared" si="3"/>
        <v>0</v>
      </c>
      <c r="D44">
        <f t="shared" si="4"/>
        <v>0</v>
      </c>
      <c r="E44" s="15"/>
      <c r="G44" s="13">
        <v>126.595</v>
      </c>
      <c r="H44" s="14">
        <v>16</v>
      </c>
      <c r="I44">
        <f t="shared" si="5"/>
        <v>0</v>
      </c>
      <c r="J44">
        <f t="shared" si="6"/>
        <v>0</v>
      </c>
      <c r="M44" s="13">
        <v>112.357888</v>
      </c>
      <c r="N44" s="14">
        <v>16</v>
      </c>
      <c r="O44">
        <f t="shared" si="7"/>
        <v>0</v>
      </c>
      <c r="P44">
        <f t="shared" si="8"/>
        <v>0</v>
      </c>
    </row>
    <row r="45" spans="1:16" x14ac:dyDescent="0.25">
      <c r="A45" s="13">
        <v>119.98105000000002</v>
      </c>
      <c r="B45" s="14">
        <v>17</v>
      </c>
      <c r="C45">
        <f t="shared" si="3"/>
        <v>0</v>
      </c>
      <c r="D45">
        <f t="shared" si="4"/>
        <v>0</v>
      </c>
      <c r="E45" s="15"/>
      <c r="G45" s="13">
        <v>131.87125000000003</v>
      </c>
      <c r="H45" s="14">
        <v>17</v>
      </c>
      <c r="I45">
        <f t="shared" si="5"/>
        <v>0</v>
      </c>
      <c r="J45">
        <f t="shared" si="6"/>
        <v>0</v>
      </c>
      <c r="M45" s="13">
        <v>117.588256</v>
      </c>
      <c r="N45" s="14">
        <v>17</v>
      </c>
      <c r="O45">
        <f t="shared" si="7"/>
        <v>0</v>
      </c>
      <c r="P45">
        <f t="shared" si="8"/>
        <v>0</v>
      </c>
    </row>
    <row r="46" spans="1:16" x14ac:dyDescent="0.25">
      <c r="A46" s="13">
        <v>124.36270000000002</v>
      </c>
      <c r="B46" s="14">
        <v>18</v>
      </c>
      <c r="C46">
        <f t="shared" si="3"/>
        <v>0</v>
      </c>
      <c r="D46">
        <f t="shared" si="4"/>
        <v>0</v>
      </c>
      <c r="E46" s="15"/>
      <c r="G46" s="13">
        <v>137.14750000000001</v>
      </c>
      <c r="H46" s="14">
        <v>18</v>
      </c>
      <c r="I46">
        <f t="shared" si="5"/>
        <v>0</v>
      </c>
      <c r="J46">
        <f t="shared" si="6"/>
        <v>0</v>
      </c>
      <c r="M46" s="13">
        <v>122.81862400000001</v>
      </c>
      <c r="N46" s="14">
        <v>18</v>
      </c>
      <c r="O46">
        <f t="shared" si="7"/>
        <v>0</v>
      </c>
      <c r="P46">
        <f t="shared" si="8"/>
        <v>0</v>
      </c>
    </row>
    <row r="47" spans="1:16" x14ac:dyDescent="0.25">
      <c r="A47" s="13">
        <v>128.74435</v>
      </c>
      <c r="B47" s="14">
        <v>19</v>
      </c>
      <c r="C47">
        <f t="shared" si="3"/>
        <v>0</v>
      </c>
      <c r="D47">
        <f t="shared" si="4"/>
        <v>0</v>
      </c>
      <c r="E47" s="15"/>
      <c r="G47" s="13">
        <v>142.42375000000001</v>
      </c>
      <c r="H47" s="14">
        <v>19</v>
      </c>
      <c r="I47">
        <f t="shared" si="5"/>
        <v>0</v>
      </c>
      <c r="J47">
        <f t="shared" si="6"/>
        <v>0</v>
      </c>
      <c r="M47" s="13">
        <v>128.048992</v>
      </c>
      <c r="N47" s="14">
        <v>19</v>
      </c>
      <c r="O47">
        <f t="shared" si="7"/>
        <v>0</v>
      </c>
      <c r="P47">
        <f t="shared" si="8"/>
        <v>0</v>
      </c>
    </row>
    <row r="48" spans="1:16" x14ac:dyDescent="0.25">
      <c r="A48" s="13">
        <v>133.12599999999998</v>
      </c>
      <c r="B48" s="14">
        <v>20</v>
      </c>
      <c r="C48">
        <f t="shared" si="3"/>
        <v>0</v>
      </c>
      <c r="D48">
        <f t="shared" si="4"/>
        <v>0</v>
      </c>
      <c r="E48" s="15"/>
      <c r="G48" s="13">
        <v>149.80000000000001</v>
      </c>
      <c r="H48" s="14">
        <v>20</v>
      </c>
      <c r="I48">
        <f t="shared" si="5"/>
        <v>0</v>
      </c>
      <c r="J48">
        <f t="shared" si="6"/>
        <v>0</v>
      </c>
      <c r="M48" s="13">
        <v>133.27936000000003</v>
      </c>
      <c r="N48" s="14">
        <v>20</v>
      </c>
      <c r="O48">
        <f t="shared" si="7"/>
        <v>0</v>
      </c>
      <c r="P48">
        <f t="shared" si="8"/>
        <v>0</v>
      </c>
    </row>
    <row r="49" spans="1:16" x14ac:dyDescent="0.25">
      <c r="A49" s="13">
        <v>137.50765000000001</v>
      </c>
      <c r="B49" s="14">
        <v>21</v>
      </c>
      <c r="C49">
        <f t="shared" si="3"/>
        <v>0</v>
      </c>
      <c r="D49">
        <f t="shared" si="4"/>
        <v>0</v>
      </c>
      <c r="E49" s="15"/>
      <c r="G49" s="13"/>
      <c r="H49" s="14"/>
      <c r="M49" s="13">
        <v>140.67209600000001</v>
      </c>
      <c r="N49" s="14">
        <v>21</v>
      </c>
      <c r="O49">
        <f t="shared" si="7"/>
        <v>0</v>
      </c>
      <c r="P49">
        <f t="shared" si="8"/>
        <v>0</v>
      </c>
    </row>
    <row r="50" spans="1:16" x14ac:dyDescent="0.25">
      <c r="A50" s="13">
        <v>143.04490000000001</v>
      </c>
      <c r="B50" s="14">
        <v>22</v>
      </c>
      <c r="C50">
        <f t="shared" si="3"/>
        <v>0</v>
      </c>
      <c r="D50">
        <f t="shared" si="4"/>
        <v>0</v>
      </c>
      <c r="E50" s="15"/>
      <c r="G50" s="13"/>
      <c r="H50" s="14"/>
      <c r="M50" s="13">
        <v>149.82867200000001</v>
      </c>
      <c r="N50" s="14">
        <v>22</v>
      </c>
      <c r="O50">
        <f t="shared" si="7"/>
        <v>0</v>
      </c>
      <c r="P50">
        <f t="shared" si="8"/>
        <v>0</v>
      </c>
    </row>
    <row r="51" spans="1:16" x14ac:dyDescent="0.25">
      <c r="A51" s="13">
        <v>149.93035000000003</v>
      </c>
      <c r="B51" s="14">
        <v>23</v>
      </c>
      <c r="C51">
        <f t="shared" si="3"/>
        <v>0</v>
      </c>
      <c r="D51">
        <f t="shared" si="4"/>
        <v>0</v>
      </c>
      <c r="E51" s="15"/>
      <c r="G51" s="13"/>
      <c r="H51" s="14"/>
      <c r="M51" s="13"/>
      <c r="N51" s="14"/>
    </row>
  </sheetData>
  <sheetProtection algorithmName="SHA-512" hashValue="Ag9q2H6//DOV2V6qe/wbEMbXv3cRQl9fXThSFq6HsChSujjeJYdWOzka3oMeiqYHFeTS/fI8VyPSI1AWlXFhBw==" saltValue="7Rbgvmr6nN/Yb0KDr1rIYQ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"/>
  <sheetViews>
    <sheetView workbookViewId="0">
      <selection activeCell="F10" sqref="F10"/>
    </sheetView>
  </sheetViews>
  <sheetFormatPr defaultRowHeight="15" x14ac:dyDescent="0.25"/>
  <sheetData>
    <row r="1" spans="1:9" x14ac:dyDescent="0.25">
      <c r="D1" t="s">
        <v>64</v>
      </c>
      <c r="E1">
        <f>(2*Sheet2!C1+2*Sheet2!I1+1*Sheet2!O1)/5</f>
        <v>50</v>
      </c>
      <c r="F1" t="s">
        <v>65</v>
      </c>
      <c r="G1">
        <f>(3*Sheet2!C1+1*Sheet2!I1+1*Sheet2!O1)/5</f>
        <v>50</v>
      </c>
      <c r="H1" t="s">
        <v>66</v>
      </c>
      <c r="I1">
        <f>(1*Sheet2!C1+3*Sheet2!I1+1*Sheet2!O1)/5</f>
        <v>50</v>
      </c>
    </row>
    <row r="2" spans="1:9" x14ac:dyDescent="0.25">
      <c r="A2" t="s">
        <v>41</v>
      </c>
      <c r="B2" t="s">
        <v>42</v>
      </c>
      <c r="C2" t="s">
        <v>43</v>
      </c>
      <c r="D2">
        <f>MATCH(MAX(D3:D24),D3:D24,0)</f>
        <v>1</v>
      </c>
      <c r="E2">
        <f ca="1">INDIRECT(ADDRESS(D2+2,3,1))</f>
        <v>200</v>
      </c>
      <c r="F2">
        <f>MATCH(MAX(F3:F24),F3:F24,0)</f>
        <v>1</v>
      </c>
      <c r="G2">
        <f ca="1">INDIRECT(ADDRESS(F2+2,3,1))</f>
        <v>200</v>
      </c>
      <c r="H2">
        <f>MATCH(MAX(H3:H24),H3:H24,0)</f>
        <v>1</v>
      </c>
      <c r="I2">
        <f ca="1">INDIRECT(ADDRESS(H2+2,3,1))</f>
        <v>200</v>
      </c>
    </row>
    <row r="3" spans="1:9" x14ac:dyDescent="0.25">
      <c r="A3">
        <v>50</v>
      </c>
      <c r="B3">
        <v>50</v>
      </c>
      <c r="C3">
        <v>200</v>
      </c>
      <c r="D3">
        <f>IF(AND(ROUND(E$1,0)&lt;=$B3,ROUND(E$1,0)&gt;=$A3),1,0)</f>
        <v>1</v>
      </c>
      <c r="F3">
        <f>IF(AND(ROUND(G$1,0)&lt;=$B3,ROUND(G$1,0)&gt;=$A3),1,0)</f>
        <v>1</v>
      </c>
      <c r="H3">
        <f>IF(AND(ROUND(I$1,0)&lt;=$B3,ROUND(I$1,0)&gt;=$A3),1,0)</f>
        <v>1</v>
      </c>
    </row>
    <row r="4" spans="1:9" x14ac:dyDescent="0.25">
      <c r="A4">
        <f>B3+1</f>
        <v>51</v>
      </c>
      <c r="B4">
        <v>55</v>
      </c>
      <c r="C4" t="s">
        <v>44</v>
      </c>
      <c r="D4">
        <f t="shared" ref="D4:D24" si="0">IF(AND(ROUND(E$1,0)&lt;=$B4,ROUND(E$1,0)&gt;=$A4),1,0)</f>
        <v>0</v>
      </c>
      <c r="F4">
        <f t="shared" ref="F4:F24" si="1">IF(AND(ROUND(G$1,0)&lt;=$B4,ROUND(G$1,0)&gt;=$A4),1,0)</f>
        <v>0</v>
      </c>
      <c r="H4">
        <f t="shared" ref="H4:H24" si="2">IF(AND(ROUND(I$1,0)&lt;=$B4,ROUND(I$1,0)&gt;=$A4),1,0)</f>
        <v>0</v>
      </c>
    </row>
    <row r="5" spans="1:9" x14ac:dyDescent="0.25">
      <c r="A5">
        <f t="shared" ref="A5:A24" si="3">B4+1</f>
        <v>56</v>
      </c>
      <c r="B5">
        <v>60</v>
      </c>
      <c r="C5" t="s">
        <v>45</v>
      </c>
      <c r="D5">
        <f t="shared" si="0"/>
        <v>0</v>
      </c>
      <c r="F5">
        <f t="shared" si="1"/>
        <v>0</v>
      </c>
      <c r="H5">
        <f t="shared" si="2"/>
        <v>0</v>
      </c>
    </row>
    <row r="6" spans="1:9" x14ac:dyDescent="0.25">
      <c r="A6">
        <f t="shared" si="3"/>
        <v>61</v>
      </c>
      <c r="B6">
        <v>65</v>
      </c>
      <c r="C6" t="s">
        <v>46</v>
      </c>
      <c r="D6">
        <f t="shared" si="0"/>
        <v>0</v>
      </c>
      <c r="F6">
        <f t="shared" si="1"/>
        <v>0</v>
      </c>
      <c r="H6">
        <f t="shared" si="2"/>
        <v>0</v>
      </c>
    </row>
    <row r="7" spans="1:9" x14ac:dyDescent="0.25">
      <c r="A7">
        <f t="shared" si="3"/>
        <v>66</v>
      </c>
      <c r="B7">
        <v>70</v>
      </c>
      <c r="C7" t="s">
        <v>47</v>
      </c>
      <c r="D7">
        <f t="shared" si="0"/>
        <v>0</v>
      </c>
      <c r="F7">
        <f t="shared" si="1"/>
        <v>0</v>
      </c>
      <c r="H7">
        <f t="shared" si="2"/>
        <v>0</v>
      </c>
    </row>
    <row r="8" spans="1:9" x14ac:dyDescent="0.25">
      <c r="A8">
        <f t="shared" si="3"/>
        <v>71</v>
      </c>
      <c r="B8">
        <v>75</v>
      </c>
      <c r="C8" t="s">
        <v>48</v>
      </c>
      <c r="D8">
        <f t="shared" si="0"/>
        <v>0</v>
      </c>
      <c r="F8">
        <f t="shared" si="1"/>
        <v>0</v>
      </c>
      <c r="H8">
        <f t="shared" si="2"/>
        <v>0</v>
      </c>
    </row>
    <row r="9" spans="1:9" x14ac:dyDescent="0.25">
      <c r="A9">
        <f t="shared" si="3"/>
        <v>76</v>
      </c>
      <c r="B9">
        <v>80</v>
      </c>
      <c r="C9" t="s">
        <v>49</v>
      </c>
      <c r="D9">
        <f t="shared" si="0"/>
        <v>0</v>
      </c>
      <c r="F9">
        <f t="shared" si="1"/>
        <v>0</v>
      </c>
      <c r="H9">
        <f t="shared" si="2"/>
        <v>0</v>
      </c>
    </row>
    <row r="10" spans="1:9" x14ac:dyDescent="0.25">
      <c r="A10">
        <f t="shared" si="3"/>
        <v>81</v>
      </c>
      <c r="B10">
        <v>85</v>
      </c>
      <c r="C10" t="s">
        <v>50</v>
      </c>
      <c r="D10">
        <f t="shared" si="0"/>
        <v>0</v>
      </c>
      <c r="F10">
        <f t="shared" si="1"/>
        <v>0</v>
      </c>
      <c r="H10">
        <f t="shared" si="2"/>
        <v>0</v>
      </c>
    </row>
    <row r="11" spans="1:9" x14ac:dyDescent="0.25">
      <c r="A11">
        <f t="shared" si="3"/>
        <v>86</v>
      </c>
      <c r="B11">
        <v>90</v>
      </c>
      <c r="C11" t="s">
        <v>51</v>
      </c>
      <c r="D11">
        <f t="shared" si="0"/>
        <v>0</v>
      </c>
      <c r="F11">
        <f t="shared" si="1"/>
        <v>0</v>
      </c>
      <c r="H11">
        <f t="shared" si="2"/>
        <v>0</v>
      </c>
    </row>
    <row r="12" spans="1:9" x14ac:dyDescent="0.25">
      <c r="A12">
        <f t="shared" si="3"/>
        <v>91</v>
      </c>
      <c r="B12">
        <v>95</v>
      </c>
      <c r="C12" t="s">
        <v>52</v>
      </c>
      <c r="D12">
        <f t="shared" si="0"/>
        <v>0</v>
      </c>
      <c r="F12">
        <f t="shared" si="1"/>
        <v>0</v>
      </c>
      <c r="H12">
        <f t="shared" si="2"/>
        <v>0</v>
      </c>
    </row>
    <row r="13" spans="1:9" x14ac:dyDescent="0.25">
      <c r="A13">
        <f t="shared" si="3"/>
        <v>96</v>
      </c>
      <c r="B13">
        <v>100</v>
      </c>
      <c r="C13" t="s">
        <v>53</v>
      </c>
      <c r="D13">
        <f t="shared" si="0"/>
        <v>0</v>
      </c>
      <c r="F13">
        <f t="shared" si="1"/>
        <v>0</v>
      </c>
      <c r="H13">
        <f t="shared" si="2"/>
        <v>0</v>
      </c>
    </row>
    <row r="14" spans="1:9" x14ac:dyDescent="0.25">
      <c r="A14">
        <f t="shared" si="3"/>
        <v>101</v>
      </c>
      <c r="B14">
        <v>105</v>
      </c>
      <c r="C14" t="s">
        <v>54</v>
      </c>
      <c r="D14">
        <f t="shared" si="0"/>
        <v>0</v>
      </c>
      <c r="F14">
        <f t="shared" si="1"/>
        <v>0</v>
      </c>
      <c r="H14">
        <f t="shared" si="2"/>
        <v>0</v>
      </c>
    </row>
    <row r="15" spans="1:9" x14ac:dyDescent="0.25">
      <c r="A15">
        <f t="shared" si="3"/>
        <v>106</v>
      </c>
      <c r="B15">
        <v>110</v>
      </c>
      <c r="C15" t="s">
        <v>55</v>
      </c>
      <c r="D15">
        <f t="shared" si="0"/>
        <v>0</v>
      </c>
      <c r="F15">
        <f t="shared" si="1"/>
        <v>0</v>
      </c>
      <c r="H15">
        <f t="shared" si="2"/>
        <v>0</v>
      </c>
    </row>
    <row r="16" spans="1:9" x14ac:dyDescent="0.25">
      <c r="A16">
        <f t="shared" si="3"/>
        <v>111</v>
      </c>
      <c r="B16">
        <v>115</v>
      </c>
      <c r="C16" t="s">
        <v>56</v>
      </c>
      <c r="D16">
        <f t="shared" si="0"/>
        <v>0</v>
      </c>
      <c r="F16">
        <f t="shared" si="1"/>
        <v>0</v>
      </c>
      <c r="H16">
        <f t="shared" si="2"/>
        <v>0</v>
      </c>
    </row>
    <row r="17" spans="1:8" x14ac:dyDescent="0.25">
      <c r="A17">
        <f t="shared" si="3"/>
        <v>116</v>
      </c>
      <c r="B17">
        <v>120</v>
      </c>
      <c r="C17" t="s">
        <v>57</v>
      </c>
      <c r="D17">
        <f t="shared" si="0"/>
        <v>0</v>
      </c>
      <c r="F17">
        <f t="shared" si="1"/>
        <v>0</v>
      </c>
      <c r="H17">
        <f t="shared" si="2"/>
        <v>0</v>
      </c>
    </row>
    <row r="18" spans="1:8" x14ac:dyDescent="0.25">
      <c r="A18">
        <f t="shared" si="3"/>
        <v>121</v>
      </c>
      <c r="B18">
        <v>125</v>
      </c>
      <c r="C18" t="s">
        <v>58</v>
      </c>
      <c r="D18">
        <f t="shared" si="0"/>
        <v>0</v>
      </c>
      <c r="F18">
        <f t="shared" si="1"/>
        <v>0</v>
      </c>
      <c r="H18">
        <f t="shared" si="2"/>
        <v>0</v>
      </c>
    </row>
    <row r="19" spans="1:8" x14ac:dyDescent="0.25">
      <c r="A19">
        <f t="shared" si="3"/>
        <v>126</v>
      </c>
      <c r="B19">
        <v>130</v>
      </c>
      <c r="C19" t="s">
        <v>59</v>
      </c>
      <c r="D19">
        <f t="shared" si="0"/>
        <v>0</v>
      </c>
      <c r="F19">
        <f t="shared" si="1"/>
        <v>0</v>
      </c>
      <c r="H19">
        <f t="shared" si="2"/>
        <v>0</v>
      </c>
    </row>
    <row r="20" spans="1:8" x14ac:dyDescent="0.25">
      <c r="A20">
        <f t="shared" si="3"/>
        <v>131</v>
      </c>
      <c r="B20">
        <v>135</v>
      </c>
      <c r="C20" t="s">
        <v>60</v>
      </c>
      <c r="D20">
        <f t="shared" si="0"/>
        <v>0</v>
      </c>
      <c r="F20">
        <f t="shared" si="1"/>
        <v>0</v>
      </c>
      <c r="H20">
        <f t="shared" si="2"/>
        <v>0</v>
      </c>
    </row>
    <row r="21" spans="1:8" x14ac:dyDescent="0.25">
      <c r="A21">
        <f t="shared" si="3"/>
        <v>136</v>
      </c>
      <c r="B21">
        <v>140</v>
      </c>
      <c r="C21" t="s">
        <v>61</v>
      </c>
      <c r="D21">
        <f t="shared" si="0"/>
        <v>0</v>
      </c>
      <c r="F21">
        <f t="shared" si="1"/>
        <v>0</v>
      </c>
      <c r="H21">
        <f t="shared" si="2"/>
        <v>0</v>
      </c>
    </row>
    <row r="22" spans="1:8" x14ac:dyDescent="0.25">
      <c r="A22">
        <f t="shared" si="3"/>
        <v>141</v>
      </c>
      <c r="B22">
        <v>145</v>
      </c>
      <c r="C22" t="s">
        <v>62</v>
      </c>
      <c r="D22">
        <f t="shared" si="0"/>
        <v>0</v>
      </c>
      <c r="F22">
        <f t="shared" si="1"/>
        <v>0</v>
      </c>
      <c r="H22">
        <f t="shared" si="2"/>
        <v>0</v>
      </c>
    </row>
    <row r="23" spans="1:8" x14ac:dyDescent="0.25">
      <c r="A23">
        <f t="shared" si="3"/>
        <v>146</v>
      </c>
      <c r="B23">
        <v>149</v>
      </c>
      <c r="C23" t="s">
        <v>63</v>
      </c>
      <c r="D23">
        <f t="shared" si="0"/>
        <v>0</v>
      </c>
      <c r="F23">
        <f t="shared" si="1"/>
        <v>0</v>
      </c>
      <c r="H23">
        <f t="shared" si="2"/>
        <v>0</v>
      </c>
    </row>
    <row r="24" spans="1:8" x14ac:dyDescent="0.25">
      <c r="A24">
        <f t="shared" si="3"/>
        <v>150</v>
      </c>
      <c r="B24">
        <v>150</v>
      </c>
      <c r="C24">
        <v>800</v>
      </c>
      <c r="D24">
        <f t="shared" si="0"/>
        <v>0</v>
      </c>
      <c r="F24">
        <f t="shared" si="1"/>
        <v>0</v>
      </c>
      <c r="H24">
        <f t="shared" si="2"/>
        <v>0</v>
      </c>
    </row>
  </sheetData>
  <sheetProtection algorithmName="SHA-512" hashValue="25cZ3rp5IjTN+5qFbRidPjAmAOEdwCPLG22H5Z8RPUgFq5HbwpSLeHOUXNASUNoipfPutRiktdKvvZ3VHLhB1Q==" saltValue="0jlHbqsQp4VmA87N61FRc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Ashiri-Prossner</dc:creator>
  <cp:lastModifiedBy>Guy Ashiri-Prossner</cp:lastModifiedBy>
  <dcterms:created xsi:type="dcterms:W3CDTF">2020-01-19T13:52:40Z</dcterms:created>
  <dcterms:modified xsi:type="dcterms:W3CDTF">2023-02-28T13:14:36Z</dcterms:modified>
</cp:coreProperties>
</file>